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fB9Ha9kuup9hSAMKIjZhDXfefP4JRD5SIgRdGjDI3gMfk7zgYCDqMC/zB9jhcsyo8AkypKfyfbZ3AKc3Et/w9g==" workbookSaltValue="Ez3LPvQGqYkHqVAVLt+zjw==" workbookSpinCount="100000" lockStructure="1" lockWindows="1"/>
  <bookViews>
    <workbookView xWindow="0" yWindow="0" windowWidth="19200" windowHeight="7050" tabRatio="697"/>
  </bookViews>
  <sheets>
    <sheet name="YR9 Budget" sheetId="6" r:id="rId1"/>
    <sheet name="Sheet1" sheetId="7" r:id="rId2"/>
  </sheets>
  <definedNames>
    <definedName name="_xlnm.Print_Area" localSheetId="0">'YR9 Budget'!$A$1:$J$51</definedName>
  </definedNames>
  <calcPr calcId="162913"/>
</workbook>
</file>

<file path=xl/calcChain.xml><?xml version="1.0" encoding="utf-8"?>
<calcChain xmlns="http://schemas.openxmlformats.org/spreadsheetml/2006/main">
  <c r="I12" i="6" l="1"/>
  <c r="I7" i="6"/>
  <c r="J42" i="6"/>
  <c r="I37" i="6"/>
  <c r="I38" i="6"/>
  <c r="I40" i="6"/>
  <c r="I39" i="6"/>
  <c r="I41" i="6"/>
  <c r="H42" i="6"/>
  <c r="G42" i="6"/>
  <c r="F42" i="6"/>
  <c r="E42" i="6"/>
  <c r="D42" i="6"/>
  <c r="C42" i="6"/>
  <c r="I25" i="6"/>
  <c r="I26" i="6"/>
  <c r="I27" i="6"/>
  <c r="I28" i="6"/>
  <c r="C30" i="6"/>
  <c r="D30" i="6"/>
  <c r="E30" i="6"/>
  <c r="F30" i="6"/>
  <c r="G30" i="6"/>
  <c r="H30" i="6"/>
  <c r="I30" i="6"/>
  <c r="J30" i="6"/>
  <c r="I13" i="6" l="1"/>
  <c r="I15" i="6" s="1"/>
  <c r="I42" i="6"/>
  <c r="C14" i="6" l="1"/>
  <c r="I46" i="6"/>
  <c r="C12" i="6" l="1"/>
  <c r="I47" i="6" l="1"/>
  <c r="I49" i="6" s="1"/>
  <c r="G49" i="6"/>
  <c r="E49" i="6"/>
  <c r="D49" i="6"/>
  <c r="C49" i="6"/>
  <c r="C7" i="6"/>
  <c r="C13" i="6" s="1"/>
  <c r="C15" i="6" s="1"/>
</calcChain>
</file>

<file path=xl/comments1.xml><?xml version="1.0" encoding="utf-8"?>
<comments xmlns="http://schemas.openxmlformats.org/spreadsheetml/2006/main">
  <authors>
    <author>Corlei Nina Prieto</author>
  </authors>
  <commentList>
    <comment ref="C37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 by $25,000 recommendation $40,000.00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Recommendation $10,000.00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 by $10,000.00
Recommendation $10,000.00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 by $3,000.00 Recommendation $2,000.00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Corlei Nina Prieto:</t>
        </r>
        <r>
          <rPr>
            <sz val="9"/>
            <color indexed="81"/>
            <rFont val="Tahoma"/>
            <family val="2"/>
          </rPr>
          <t xml:space="preserve">
Reduce by  $976.00  Recommendation $24,024.00
</t>
        </r>
      </text>
    </comment>
  </commentList>
</comments>
</file>

<file path=xl/sharedStrings.xml><?xml version="1.0" encoding="utf-8"?>
<sst xmlns="http://schemas.openxmlformats.org/spreadsheetml/2006/main" count="129" uniqueCount="61">
  <si>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</si>
  <si>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</si>
  <si>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</si>
  <si>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</si>
  <si>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</si>
  <si>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</si>
  <si>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</si>
  <si>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</si>
  <si>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</si>
  <si>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</si>
  <si>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</si>
  <si>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 xml:space="preserve"> </t>
  </si>
  <si>
    <t xml:space="preserve"> Distribution %</t>
  </si>
  <si>
    <t>Administration &amp; Umbrella Services</t>
  </si>
  <si>
    <t>Indirect (5%)</t>
  </si>
  <si>
    <t>Adult Education (ABE, ASE, Basic Skills);English as a Second Language/Citizenship;Entry or Reentry into the Workforce;Adults with Disabilities;Literacy</t>
  </si>
  <si>
    <t>REQUESTED</t>
  </si>
  <si>
    <t xml:space="preserve"> SUBTOTAL</t>
  </si>
  <si>
    <t>Remaining Unallocated</t>
  </si>
  <si>
    <t>CAEP Staff (includes 25-30% for benefits)</t>
  </si>
  <si>
    <t xml:space="preserve">TOTAL </t>
  </si>
  <si>
    <t>NC SBCC Student Support Services</t>
  </si>
  <si>
    <t xml:space="preserve"> SUBTOTAL </t>
  </si>
  <si>
    <t>Programming</t>
  </si>
  <si>
    <t>TOTAL</t>
  </si>
  <si>
    <t>Total w/ Remaining Unallocated</t>
  </si>
  <si>
    <t xml:space="preserve">Recommendation for New &amp; Existing Programs </t>
  </si>
  <si>
    <t>2) SB County Jail: Transitions Program</t>
  </si>
  <si>
    <t>RECOMMENDATION</t>
  </si>
  <si>
    <t>Santa Barbara Public Library: Adult Education Program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</si>
  <si>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</si>
  <si>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</si>
  <si>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</si>
  <si>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>Marketing</t>
  </si>
  <si>
    <t>Adult Education (ESL Bilingual;Entry or Reentry into the Workforce;Adults with Disabilities)</t>
  </si>
  <si>
    <t>Proposed Allocation ($999,080.00)</t>
  </si>
  <si>
    <t>NC SBCC English as a Second Language</t>
  </si>
  <si>
    <t>NC SBCC Adult High School / GED</t>
  </si>
  <si>
    <t>NC SBCC Career Skills Institute (CSI):                                          1 application for 3 CSI programs/objectives</t>
  </si>
  <si>
    <t>To Programming: TBD</t>
  </si>
  <si>
    <t>To Admin &amp; Umbrella Services: TBD</t>
  </si>
  <si>
    <t>NOTES</t>
  </si>
  <si>
    <t>Proceed with minor revisions</t>
  </si>
  <si>
    <t>Proceed</t>
  </si>
  <si>
    <t>CAEP Staff (includes 1 full time/1 part time: 25-30% for benefits)</t>
  </si>
  <si>
    <t>All CAEP Programs: Professional Development (DEI/Data/Online Training)</t>
  </si>
  <si>
    <t>APPROVED</t>
  </si>
  <si>
    <t>CONSORTIUM APPROVED 8/2/23</t>
  </si>
  <si>
    <t>NC SBCC Career Skills Institute (CSI):                                          1 application for 4 CSI programs/objectives</t>
  </si>
  <si>
    <t>1) Curriculum Development</t>
  </si>
  <si>
    <t xml:space="preserve">3) Ready. Match. Hire! Program </t>
  </si>
  <si>
    <t xml:space="preserve">                                                                                                 1) Curriculum Development</t>
  </si>
  <si>
    <t>4) Adults with Disabilities Program</t>
  </si>
  <si>
    <t>DRAFT BUDGET TO BE REVIEWED 10/4/23 - UNALLOCATED FUNDS : ($141, 814.00)</t>
  </si>
  <si>
    <t>No Action on all CSI Programs</t>
  </si>
  <si>
    <t>Proceed with modified budget</t>
  </si>
  <si>
    <t>APPROVED BUDGET (8/2/23)</t>
  </si>
  <si>
    <t xml:space="preserve">CAEP Year 9  2023-2024 Santa Barbara Adult Education Consortium:  DRAFT BUDGET </t>
  </si>
  <si>
    <t>DRAFT BUDGET (10/4/23)</t>
  </si>
  <si>
    <t>To Programming: 72%</t>
  </si>
  <si>
    <t>To Admin &amp; Umbrella Services: 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</si>
</sst>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  <numFmt numFmtId="167" formatCode="_-&quot;$&quot;* #,##0.00_-;\-&quot;$&quot;* #,##0.00_-;_-&quot;$&quot;* &quot;-&quot;??_-;_-@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name val="Arial"/>
      <family val="2"/>
    </font>
    <font>
      <b/>
      <sz val="13"/>
      <color theme="1"/>
      <name val="Calibri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z val="14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6"/>
      <color theme="1"/>
      <name val="Calibri"/>
      <family val="2"/>
      <scheme val="minor"/>
    </font>
    <font>
      <strike/>
      <sz val="12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Verdana"/>
      <family val="2"/>
    </font>
    <font>
      <b/>
      <sz val="13"/>
      <color theme="1"/>
      <name val="Verdana"/>
      <family val="2"/>
    </font>
    <font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8" fillId="0" borderId="0" xfId="1" applyFont="1" applyFill="1" applyBorder="1"/>
    <xf numFmtId="164" fontId="4" fillId="0" borderId="7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4" xfId="0" applyFont="1" applyFill="1" applyBorder="1" applyAlignment="1">
      <alignment wrapText="1"/>
    </xf>
    <xf numFmtId="164" fontId="8" fillId="2" borderId="18" xfId="1" applyFont="1" applyFill="1" applyBorder="1" applyAlignment="1">
      <alignment horizontal="left"/>
    </xf>
    <xf numFmtId="164" fontId="4" fillId="0" borderId="22" xfId="1" applyFont="1" applyFill="1" applyBorder="1"/>
    <xf numFmtId="164" fontId="4" fillId="0" borderId="13" xfId="1" applyFont="1" applyFill="1" applyBorder="1"/>
    <xf numFmtId="164" fontId="8" fillId="0" borderId="19" xfId="1" applyFont="1" applyFill="1" applyBorder="1"/>
    <xf numFmtId="0" fontId="4" fillId="0" borderId="11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/>
    <xf numFmtId="164" fontId="4" fillId="0" borderId="6" xfId="1" applyFont="1" applyFill="1" applyBorder="1" applyAlignment="1">
      <alignment horizontal="left"/>
    </xf>
    <xf numFmtId="167" fontId="10" fillId="0" borderId="0" xfId="0" applyNumberFormat="1" applyFont="1"/>
    <xf numFmtId="0" fontId="12" fillId="0" borderId="0" xfId="0" applyFont="1" applyAlignment="1">
      <alignment horizontal="center" vertical="center"/>
    </xf>
    <xf numFmtId="0" fontId="15" fillId="6" borderId="26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167" fontId="13" fillId="0" borderId="0" xfId="0" applyNumberFormat="1" applyFont="1" applyFill="1" applyBorder="1"/>
    <xf numFmtId="167" fontId="10" fillId="0" borderId="0" xfId="0" applyNumberFormat="1" applyFont="1" applyFill="1" applyBorder="1"/>
    <xf numFmtId="44" fontId="10" fillId="0" borderId="0" xfId="0" applyNumberFormat="1" applyFont="1" applyFill="1" applyBorder="1"/>
    <xf numFmtId="164" fontId="8" fillId="4" borderId="10" xfId="1" applyFont="1" applyFill="1" applyBorder="1"/>
    <xf numFmtId="0" fontId="14" fillId="6" borderId="33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164" fontId="8" fillId="7" borderId="10" xfId="1" applyFont="1" applyFill="1" applyBorder="1"/>
    <xf numFmtId="165" fontId="4" fillId="7" borderId="12" xfId="0" applyNumberFormat="1" applyFont="1" applyFill="1" applyBorder="1" applyAlignment="1">
      <alignment horizontal="left"/>
    </xf>
    <xf numFmtId="165" fontId="4" fillId="7" borderId="13" xfId="0" applyNumberFormat="1" applyFont="1" applyFill="1" applyBorder="1" applyAlignment="1">
      <alignment horizontal="left"/>
    </xf>
    <xf numFmtId="0" fontId="8" fillId="6" borderId="1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left" vertical="center" wrapText="1"/>
    </xf>
    <xf numFmtId="164" fontId="8" fillId="2" borderId="18" xfId="1" applyFont="1" applyFill="1" applyBorder="1"/>
    <xf numFmtId="166" fontId="9" fillId="3" borderId="12" xfId="0" applyNumberFormat="1" applyFont="1" applyFill="1" applyBorder="1" applyAlignment="1">
      <alignment horizontal="center" vertical="center" wrapText="1"/>
    </xf>
    <xf numFmtId="164" fontId="9" fillId="3" borderId="12" xfId="1" applyFont="1" applyFill="1" applyBorder="1" applyAlignment="1">
      <alignment horizontal="center" vertical="center"/>
    </xf>
    <xf numFmtId="164" fontId="13" fillId="0" borderId="27" xfId="1" applyFont="1" applyFill="1" applyBorder="1" applyAlignment="1"/>
    <xf numFmtId="164" fontId="13" fillId="0" borderId="7" xfId="1" applyFont="1" applyFill="1" applyBorder="1" applyAlignment="1"/>
    <xf numFmtId="164" fontId="8" fillId="0" borderId="10" xfId="1" applyFont="1" applyFill="1" applyBorder="1"/>
    <xf numFmtId="164" fontId="4" fillId="0" borderId="27" xfId="1" applyFont="1" applyFill="1" applyBorder="1" applyAlignment="1"/>
    <xf numFmtId="164" fontId="4" fillId="0" borderId="28" xfId="1" applyFont="1" applyFill="1" applyBorder="1" applyAlignment="1"/>
    <xf numFmtId="164" fontId="4" fillId="0" borderId="7" xfId="1" applyFont="1" applyFill="1" applyBorder="1" applyAlignment="1"/>
    <xf numFmtId="0" fontId="4" fillId="0" borderId="0" xfId="0" applyFont="1" applyFill="1" applyAlignment="1"/>
    <xf numFmtId="164" fontId="13" fillId="0" borderId="28" xfId="1" applyFont="1" applyFill="1" applyBorder="1" applyAlignment="1"/>
    <xf numFmtId="164" fontId="8" fillId="2" borderId="18" xfId="1" applyFont="1" applyFill="1" applyBorder="1" applyAlignment="1"/>
    <xf numFmtId="164" fontId="8" fillId="2" borderId="36" xfId="1" applyFont="1" applyFill="1" applyBorder="1" applyAlignment="1"/>
    <xf numFmtId="164" fontId="13" fillId="7" borderId="7" xfId="1" applyFont="1" applyFill="1" applyBorder="1" applyAlignment="1"/>
    <xf numFmtId="164" fontId="8" fillId="8" borderId="10" xfId="1" applyFont="1" applyFill="1" applyBorder="1"/>
    <xf numFmtId="165" fontId="8" fillId="8" borderId="19" xfId="0" applyNumberFormat="1" applyFont="1" applyFill="1" applyBorder="1" applyAlignment="1">
      <alignment horizontal="left"/>
    </xf>
    <xf numFmtId="164" fontId="13" fillId="7" borderId="7" xfId="1" applyNumberFormat="1" applyFont="1" applyFill="1" applyBorder="1" applyAlignment="1"/>
    <xf numFmtId="164" fontId="13" fillId="0" borderId="42" xfId="1" applyFont="1" applyFill="1" applyBorder="1" applyAlignment="1"/>
    <xf numFmtId="164" fontId="13" fillId="0" borderId="43" xfId="1" applyFont="1" applyFill="1" applyBorder="1" applyAlignment="1"/>
    <xf numFmtId="0" fontId="8" fillId="0" borderId="45" xfId="0" applyFont="1" applyFill="1" applyBorder="1" applyAlignment="1" applyProtection="1">
      <alignment wrapText="1"/>
    </xf>
    <xf numFmtId="164" fontId="13" fillId="0" borderId="46" xfId="1" applyFont="1" applyFill="1" applyBorder="1" applyAlignment="1"/>
    <xf numFmtId="164" fontId="13" fillId="7" borderId="43" xfId="1" applyFont="1" applyFill="1" applyBorder="1" applyAlignment="1"/>
    <xf numFmtId="164" fontId="4" fillId="0" borderId="7" xfId="1" applyFont="1" applyBorder="1"/>
    <xf numFmtId="164" fontId="4" fillId="7" borderId="44" xfId="1" applyFont="1" applyFill="1" applyBorder="1" applyAlignment="1"/>
    <xf numFmtId="164" fontId="4" fillId="7" borderId="7" xfId="1" applyFont="1" applyFill="1" applyBorder="1"/>
    <xf numFmtId="164" fontId="4" fillId="7" borderId="13" xfId="1" applyFont="1" applyFill="1" applyBorder="1"/>
    <xf numFmtId="164" fontId="13" fillId="0" borderId="47" xfId="1" applyFont="1" applyFill="1" applyBorder="1" applyAlignment="1"/>
    <xf numFmtId="164" fontId="13" fillId="0" borderId="48" xfId="1" applyFont="1" applyFill="1" applyBorder="1" applyAlignment="1"/>
    <xf numFmtId="164" fontId="18" fillId="0" borderId="48" xfId="0" applyNumberFormat="1" applyFont="1" applyFill="1" applyBorder="1" applyAlignment="1">
      <alignment wrapText="1"/>
    </xf>
    <xf numFmtId="164" fontId="4" fillId="0" borderId="47" xfId="1" applyFont="1" applyBorder="1"/>
    <xf numFmtId="0" fontId="10" fillId="6" borderId="49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164" fontId="4" fillId="0" borderId="51" xfId="1" applyFont="1" applyFill="1" applyBorder="1" applyAlignment="1"/>
    <xf numFmtId="0" fontId="8" fillId="0" borderId="45" xfId="0" applyFont="1" applyFill="1" applyBorder="1" applyAlignment="1" applyProtection="1"/>
    <xf numFmtId="0" fontId="10" fillId="2" borderId="39" xfId="0" applyFont="1" applyFill="1" applyBorder="1" applyAlignment="1" applyProtection="1">
      <alignment horizontal="right"/>
    </xf>
    <xf numFmtId="0" fontId="4" fillId="0" borderId="35" xfId="0" applyFont="1" applyFill="1" applyBorder="1" applyAlignment="1">
      <alignment horizontal="left" wrapText="1"/>
    </xf>
    <xf numFmtId="0" fontId="4" fillId="0" borderId="22" xfId="0" applyFont="1" applyFill="1" applyBorder="1" applyAlignment="1"/>
    <xf numFmtId="0" fontId="4" fillId="0" borderId="13" xfId="0" applyFont="1" applyFill="1" applyBorder="1" applyAlignment="1"/>
    <xf numFmtId="0" fontId="4" fillId="0" borderId="53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13" fillId="0" borderId="14" xfId="0" applyFont="1" applyFill="1" applyBorder="1" applyAlignment="1">
      <alignment horizontal="left" wrapText="1"/>
    </xf>
    <xf numFmtId="0" fontId="13" fillId="2" borderId="17" xfId="0" applyFont="1" applyFill="1" applyBorder="1" applyAlignment="1">
      <alignment wrapText="1"/>
    </xf>
    <xf numFmtId="164" fontId="10" fillId="2" borderId="36" xfId="1" applyFont="1" applyFill="1" applyBorder="1" applyAlignment="1"/>
    <xf numFmtId="164" fontId="10" fillId="8" borderId="18" xfId="1" applyFont="1" applyFill="1" applyBorder="1" applyAlignment="1"/>
    <xf numFmtId="0" fontId="4" fillId="0" borderId="19" xfId="0" applyFont="1" applyFill="1" applyBorder="1" applyAlignment="1"/>
    <xf numFmtId="0" fontId="13" fillId="0" borderId="54" xfId="0" applyFont="1" applyFill="1" applyBorder="1" applyAlignment="1">
      <alignment horizontal="left" wrapText="1"/>
    </xf>
    <xf numFmtId="0" fontId="4" fillId="0" borderId="55" xfId="0" applyFont="1" applyFill="1" applyBorder="1" applyAlignment="1"/>
    <xf numFmtId="167" fontId="10" fillId="0" borderId="0" xfId="0" applyNumberFormat="1" applyFont="1" applyAlignment="1">
      <alignment horizontal="right"/>
    </xf>
    <xf numFmtId="0" fontId="8" fillId="0" borderId="14" xfId="0" applyFont="1" applyFill="1" applyBorder="1" applyAlignment="1">
      <alignment wrapText="1"/>
    </xf>
    <xf numFmtId="0" fontId="9" fillId="8" borderId="8" xfId="0" applyFont="1" applyFill="1" applyBorder="1" applyAlignment="1">
      <alignment horizontal="left" vertical="center" wrapText="1"/>
    </xf>
    <xf numFmtId="0" fontId="17" fillId="8" borderId="25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right" wrapText="1"/>
    </xf>
    <xf numFmtId="0" fontId="8" fillId="8" borderId="37" xfId="0" applyFont="1" applyFill="1" applyBorder="1" applyAlignment="1">
      <alignment horizontal="right" wrapText="1"/>
    </xf>
    <xf numFmtId="0" fontId="8" fillId="7" borderId="23" xfId="0" applyFont="1" applyFill="1" applyBorder="1" applyAlignment="1">
      <alignment horizontal="right" wrapText="1"/>
    </xf>
    <xf numFmtId="0" fontId="8" fillId="7" borderId="37" xfId="0" applyFont="1" applyFill="1" applyBorder="1" applyAlignment="1">
      <alignment horizontal="right" wrapText="1"/>
    </xf>
    <xf numFmtId="0" fontId="8" fillId="4" borderId="23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right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1" fillId="0" borderId="52" xfId="0" applyFont="1" applyBorder="1" applyProtection="1"/>
    <xf numFmtId="0" fontId="14" fillId="6" borderId="32" xfId="0" applyFont="1" applyFill="1" applyBorder="1" applyAlignment="1">
      <alignment horizontal="center" vertical="center" wrapText="1"/>
    </xf>
    <xf numFmtId="0" fontId="11" fillId="0" borderId="34" xfId="0" applyFont="1" applyBorder="1"/>
    <xf numFmtId="0" fontId="5" fillId="10" borderId="12" xfId="0" applyFont="1" applyFill="1" applyBorder="1" applyAlignment="1">
      <alignment horizontal="center" vertical="center" wrapText="1"/>
    </xf>
    <xf numFmtId="0" fontId="11" fillId="2" borderId="19" xfId="0" applyFont="1" applyFill="1" applyBorder="1"/>
    <xf numFmtId="0" fontId="19" fillId="8" borderId="1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166" fontId="9" fillId="3" borderId="30" xfId="0" applyNumberFormat="1" applyFont="1" applyFill="1" applyBorder="1" applyAlignment="1">
      <alignment horizontal="center" vertical="center" wrapText="1"/>
    </xf>
    <xf numFmtId="166" fontId="9" fillId="3" borderId="31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right" wrapText="1"/>
    </xf>
    <xf numFmtId="0" fontId="8" fillId="0" borderId="40" xfId="0" applyFont="1" applyFill="1" applyBorder="1" applyAlignment="1">
      <alignment horizontal="right" wrapText="1"/>
    </xf>
    <xf numFmtId="164" fontId="9" fillId="5" borderId="20" xfId="1" applyFont="1" applyFill="1" applyBorder="1" applyAlignment="1">
      <alignment horizontal="center" vertical="center" wrapText="1"/>
    </xf>
    <xf numFmtId="164" fontId="9" fillId="5" borderId="21" xfId="1" applyFont="1" applyFill="1" applyBorder="1" applyAlignment="1">
      <alignment horizontal="center" vertical="center" wrapText="1"/>
    </xf>
    <xf numFmtId="164" fontId="9" fillId="5" borderId="5" xfId="1" applyFont="1" applyFill="1" applyBorder="1" applyAlignment="1">
      <alignment horizontal="center" vertical="center" wrapText="1"/>
    </xf>
    <xf numFmtId="164" fontId="9" fillId="5" borderId="41" xfId="1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horizontal="center" vertical="center" wrapText="1"/>
    </xf>
    <xf numFmtId="164" fontId="9" fillId="5" borderId="16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8" fillId="0" borderId="23" xfId="0" applyFont="1" applyFill="1" applyBorder="1" applyAlignment="1">
      <alignment horizontal="right" wrapText="1"/>
    </xf>
    <xf numFmtId="0" fontId="8" fillId="0" borderId="37" xfId="0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5" fillId="9" borderId="6" xfId="0" applyFont="1" applyFill="1" applyBorder="1" applyAlignment="1">
      <alignment horizontal="center" vertical="center" wrapText="1"/>
    </xf>
    <xf numFmtId="0" fontId="11" fillId="7" borderId="18" xfId="0" applyFont="1" applyFill="1" applyBorder="1"/>
    <xf numFmtId="0" fontId="4" fillId="0" borderId="0" xfId="0" applyFont="1" applyFill="1" applyBorder="1" applyAlignment="1"/>
    <xf numFmtId="0" fontId="10" fillId="0" borderId="0" xfId="0" applyFont="1" applyFill="1" applyBorder="1" applyAlignment="1" applyProtection="1">
      <alignment horizontal="right"/>
    </xf>
    <xf numFmtId="164" fontId="8" fillId="0" borderId="0" xfId="1" applyFont="1" applyFill="1" applyBorder="1" applyAlignment="1"/>
    <xf numFmtId="164" fontId="10" fillId="0" borderId="0" xfId="1" applyFont="1" applyFill="1" applyBorder="1" applyAlignment="1"/>
    <xf numFmtId="0" fontId="8" fillId="0" borderId="45" xfId="0" applyFont="1" applyFill="1" applyBorder="1" applyAlignment="1" applyProtection="1">
      <alignment horizontal="left" wrapText="1"/>
    </xf>
    <xf numFmtId="164" fontId="21" fillId="0" borderId="7" xfId="1" applyFont="1" applyFill="1" applyBorder="1" applyAlignment="1"/>
    <xf numFmtId="164" fontId="24" fillId="0" borderId="7" xfId="1" applyFont="1" applyFill="1" applyBorder="1" applyAlignment="1"/>
    <xf numFmtId="164" fontId="24" fillId="0" borderId="27" xfId="1" applyFont="1" applyFill="1" applyBorder="1" applyAlignment="1"/>
    <xf numFmtId="164" fontId="21" fillId="0" borderId="27" xfId="1" applyFont="1" applyFill="1" applyBorder="1" applyAlignment="1"/>
    <xf numFmtId="164" fontId="4" fillId="7" borderId="7" xfId="1" applyNumberFormat="1" applyFont="1" applyFill="1" applyBorder="1" applyAlignment="1"/>
    <xf numFmtId="44" fontId="8" fillId="0" borderId="0" xfId="0" applyNumberFormat="1" applyFont="1" applyFill="1" applyBorder="1"/>
    <xf numFmtId="0" fontId="3" fillId="11" borderId="29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5" fillId="11" borderId="23" xfId="0" applyFont="1" applyFill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0" fillId="0" borderId="57" xfId="0" applyBorder="1" applyAlignment="1"/>
    <xf numFmtId="0" fontId="0" fillId="0" borderId="16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windowProtection="1" tabSelected="1" zoomScale="60" zoomScaleNormal="60" zoomScaleSheetLayoutView="30" zoomScalePageLayoutView="25" workbookViewId="0">
      <selection activeCell="B3" sqref="B3"/>
    </sheetView>
  </sheetViews>
  <sheetFormatPr defaultColWidth="10.83203125" defaultRowHeight="15" x14ac:dyDescent="0.3"/>
  <cols>
    <col min="1" max="1" width="66.25" style="1" customWidth="1"/>
    <col min="2" max="2" width="39.6640625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1" width="32.58203125" style="1" customWidth="1"/>
    <col min="12" max="16384" width="10.83203125" style="1"/>
  </cols>
  <sheetData>
    <row r="1" spans="1:11" s="3" customFormat="1" x14ac:dyDescent="0.3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47"/>
    </row>
    <row r="2" spans="1:11" s="3" customFormat="1" ht="62.5" customHeight="1" thickBot="1" x14ac:dyDescent="0.35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48"/>
    </row>
    <row r="3" spans="1:11" s="3" customFormat="1" ht="30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</row>
    <row r="4" spans="1:11" s="3" customFormat="1" ht="30" customHeight="1" thickBot="1" x14ac:dyDescent="0.35">
      <c r="A4" s="142" t="s">
        <v>56</v>
      </c>
      <c r="B4" s="8"/>
      <c r="C4" s="8"/>
      <c r="D4" s="8"/>
      <c r="E4" s="8"/>
      <c r="F4" s="8"/>
      <c r="G4" s="143" t="s">
        <v>58</v>
      </c>
      <c r="H4" s="144"/>
      <c r="I4" s="8"/>
      <c r="J4" s="8"/>
      <c r="K4" s="8"/>
    </row>
    <row r="5" spans="1:11" s="3" customFormat="1" ht="57" customHeight="1" x14ac:dyDescent="0.3">
      <c r="A5" s="104" t="s">
        <v>23</v>
      </c>
      <c r="B5" s="105"/>
      <c r="C5" s="38" t="s">
        <v>35</v>
      </c>
      <c r="D5" s="106" t="s">
        <v>12</v>
      </c>
      <c r="E5" s="107"/>
      <c r="G5" s="104" t="s">
        <v>23</v>
      </c>
      <c r="H5" s="105"/>
      <c r="I5" s="38" t="s">
        <v>35</v>
      </c>
      <c r="J5" s="106" t="s">
        <v>12</v>
      </c>
      <c r="K5" s="107"/>
    </row>
    <row r="6" spans="1:11" s="3" customFormat="1" ht="36" customHeight="1" x14ac:dyDescent="0.3">
      <c r="A6" s="108" t="s">
        <v>26</v>
      </c>
      <c r="B6" s="109"/>
      <c r="C6" s="12">
        <v>580312</v>
      </c>
      <c r="D6" s="110" t="s">
        <v>39</v>
      </c>
      <c r="E6" s="111"/>
      <c r="G6" s="108" t="s">
        <v>26</v>
      </c>
      <c r="H6" s="109"/>
      <c r="I6" s="12">
        <v>722126</v>
      </c>
      <c r="J6" s="110" t="s">
        <v>59</v>
      </c>
      <c r="K6" s="111"/>
    </row>
    <row r="7" spans="1:11" s="3" customFormat="1" ht="36" customHeight="1" thickBot="1" x14ac:dyDescent="0.35">
      <c r="A7" s="114" t="s">
        <v>22</v>
      </c>
      <c r="B7" s="115"/>
      <c r="C7" s="14">
        <f>SUM(C6:C6)</f>
        <v>580312</v>
      </c>
      <c r="D7" s="112"/>
      <c r="E7" s="113"/>
      <c r="G7" s="114" t="s">
        <v>22</v>
      </c>
      <c r="H7" s="115"/>
      <c r="I7" s="14">
        <f>SUM(I6:I6)</f>
        <v>722126</v>
      </c>
      <c r="J7" s="112"/>
      <c r="K7" s="113"/>
    </row>
    <row r="8" spans="1:11" s="3" customFormat="1" ht="36" customHeight="1" x14ac:dyDescent="0.3">
      <c r="A8" s="104" t="s">
        <v>13</v>
      </c>
      <c r="B8" s="105"/>
      <c r="C8" s="39"/>
      <c r="D8" s="106" t="s">
        <v>12</v>
      </c>
      <c r="E8" s="107"/>
      <c r="G8" s="104" t="s">
        <v>13</v>
      </c>
      <c r="H8" s="105"/>
      <c r="I8" s="39"/>
      <c r="J8" s="106" t="s">
        <v>12</v>
      </c>
      <c r="K8" s="107"/>
    </row>
    <row r="9" spans="1:11" s="3" customFormat="1" ht="36" customHeight="1" x14ac:dyDescent="0.3">
      <c r="A9" s="108" t="s">
        <v>19</v>
      </c>
      <c r="B9" s="109"/>
      <c r="C9" s="13">
        <v>152000</v>
      </c>
      <c r="D9" s="116" t="s">
        <v>40</v>
      </c>
      <c r="E9" s="117"/>
      <c r="G9" s="108" t="s">
        <v>19</v>
      </c>
      <c r="H9" s="109"/>
      <c r="I9" s="13">
        <v>152000</v>
      </c>
      <c r="J9" s="116" t="s">
        <v>60</v>
      </c>
      <c r="K9" s="117"/>
    </row>
    <row r="10" spans="1:11" s="3" customFormat="1" ht="36" customHeight="1" x14ac:dyDescent="0.3">
      <c r="A10" s="108" t="s">
        <v>33</v>
      </c>
      <c r="B10" s="122"/>
      <c r="C10" s="13">
        <v>75000</v>
      </c>
      <c r="D10" s="118"/>
      <c r="E10" s="119"/>
      <c r="G10" s="108" t="s">
        <v>33</v>
      </c>
      <c r="H10" s="122"/>
      <c r="I10" s="13">
        <v>75000</v>
      </c>
      <c r="J10" s="118"/>
      <c r="K10" s="119"/>
    </row>
    <row r="11" spans="1:11" s="3" customFormat="1" ht="36" customHeight="1" thickBot="1" x14ac:dyDescent="0.35">
      <c r="A11" s="123" t="s">
        <v>14</v>
      </c>
      <c r="B11" s="124"/>
      <c r="C11" s="13">
        <v>49954</v>
      </c>
      <c r="D11" s="118"/>
      <c r="E11" s="119"/>
      <c r="G11" s="123" t="s">
        <v>14</v>
      </c>
      <c r="H11" s="124"/>
      <c r="I11" s="13">
        <v>49954</v>
      </c>
      <c r="J11" s="118"/>
      <c r="K11" s="119"/>
    </row>
    <row r="12" spans="1:11" s="3" customFormat="1" ht="36" customHeight="1" thickBot="1" x14ac:dyDescent="0.35">
      <c r="A12" s="125" t="s">
        <v>17</v>
      </c>
      <c r="B12" s="126"/>
      <c r="C12" s="42">
        <f>SUM(C9:C11)</f>
        <v>276954</v>
      </c>
      <c r="D12" s="118"/>
      <c r="E12" s="119"/>
      <c r="F12" s="8"/>
      <c r="G12" s="125" t="s">
        <v>17</v>
      </c>
      <c r="H12" s="126"/>
      <c r="I12" s="42">
        <f>SUM(I9:I11)</f>
        <v>276954</v>
      </c>
      <c r="J12" s="118"/>
      <c r="K12" s="119"/>
    </row>
    <row r="13" spans="1:11" s="3" customFormat="1" ht="36" customHeight="1" thickBot="1" x14ac:dyDescent="0.35">
      <c r="A13" s="88" t="s">
        <v>24</v>
      </c>
      <c r="B13" s="89"/>
      <c r="C13" s="51">
        <f>C7+C12</f>
        <v>857266</v>
      </c>
      <c r="D13" s="120"/>
      <c r="E13" s="121"/>
      <c r="F13" s="8"/>
      <c r="G13" s="88" t="s">
        <v>24</v>
      </c>
      <c r="H13" s="89"/>
      <c r="I13" s="51">
        <f>I7+I12</f>
        <v>999080</v>
      </c>
      <c r="J13" s="120"/>
      <c r="K13" s="121"/>
    </row>
    <row r="14" spans="1:11" s="3" customFormat="1" ht="40" customHeight="1" thickBot="1" x14ac:dyDescent="0.35">
      <c r="A14" s="90" t="s">
        <v>18</v>
      </c>
      <c r="B14" s="91"/>
      <c r="C14" s="32">
        <f>999080-857266</f>
        <v>141814</v>
      </c>
      <c r="D14" s="8"/>
      <c r="E14" s="8"/>
      <c r="F14" s="8"/>
      <c r="G14" s="90" t="s">
        <v>18</v>
      </c>
      <c r="H14" s="91"/>
      <c r="I14" s="32">
        <v>0</v>
      </c>
      <c r="J14" s="8"/>
      <c r="K14" s="8"/>
    </row>
    <row r="15" spans="1:11" s="3" customFormat="1" ht="40" customHeight="1" thickBot="1" x14ac:dyDescent="0.4">
      <c r="A15" s="92" t="s">
        <v>25</v>
      </c>
      <c r="B15" s="93"/>
      <c r="C15" s="28">
        <f>SUM(C13:C14)</f>
        <v>999080</v>
      </c>
      <c r="D15" s="9"/>
      <c r="E15" s="9"/>
      <c r="F15" s="8"/>
      <c r="G15" s="92" t="s">
        <v>25</v>
      </c>
      <c r="H15" s="93"/>
      <c r="I15" s="28">
        <f>SUM(I13:I14)</f>
        <v>999080</v>
      </c>
      <c r="J15" s="9"/>
      <c r="K15" s="9"/>
    </row>
    <row r="16" spans="1:11" s="3" customFormat="1" ht="40" customHeight="1" thickBot="1" x14ac:dyDescent="0.35">
      <c r="A16" s="9"/>
      <c r="B16" s="8"/>
      <c r="D16" s="9"/>
      <c r="E16" s="9"/>
      <c r="F16" s="8"/>
      <c r="H16" s="3" t="s">
        <v>11</v>
      </c>
    </row>
    <row r="17" spans="1:11" s="3" customFormat="1" ht="36" customHeight="1" thickBot="1" x14ac:dyDescent="0.35">
      <c r="A17" s="31" t="s">
        <v>47</v>
      </c>
      <c r="B17" s="8"/>
      <c r="D17" s="5"/>
      <c r="E17" s="5"/>
    </row>
    <row r="18" spans="1:11" ht="40" customHeight="1" thickBot="1" x14ac:dyDescent="0.35">
      <c r="A18" s="86" t="s">
        <v>23</v>
      </c>
      <c r="B18" s="87"/>
      <c r="C18" s="84"/>
      <c r="D18" s="19"/>
      <c r="E18" s="19"/>
      <c r="F18" s="20"/>
      <c r="G18" s="20"/>
      <c r="H18" s="20"/>
      <c r="I18" s="20"/>
      <c r="J18" s="20"/>
    </row>
    <row r="19" spans="1:11" ht="47" customHeight="1" x14ac:dyDescent="0.3">
      <c r="A19" s="94" t="s">
        <v>0</v>
      </c>
      <c r="B19" s="96" t="s">
        <v>1</v>
      </c>
      <c r="C19" s="29" t="s">
        <v>2</v>
      </c>
      <c r="D19" s="29" t="s">
        <v>3</v>
      </c>
      <c r="E19" s="29" t="s">
        <v>4</v>
      </c>
      <c r="F19" s="29" t="s">
        <v>5</v>
      </c>
      <c r="G19" s="29" t="s">
        <v>6</v>
      </c>
      <c r="H19" s="67" t="s">
        <v>7</v>
      </c>
      <c r="I19" s="127" t="s">
        <v>16</v>
      </c>
      <c r="J19" s="129" t="s">
        <v>46</v>
      </c>
      <c r="K19" s="98" t="s">
        <v>41</v>
      </c>
    </row>
    <row r="20" spans="1:11" ht="78" customHeight="1" thickBot="1" x14ac:dyDescent="0.35">
      <c r="A20" s="95"/>
      <c r="B20" s="97"/>
      <c r="C20" s="21" t="s">
        <v>8</v>
      </c>
      <c r="D20" s="21" t="s">
        <v>9</v>
      </c>
      <c r="E20" s="21" t="s">
        <v>10</v>
      </c>
      <c r="F20" s="21" t="s">
        <v>30</v>
      </c>
      <c r="G20" s="21" t="s">
        <v>31</v>
      </c>
      <c r="H20" s="68" t="s">
        <v>32</v>
      </c>
      <c r="I20" s="128"/>
      <c r="J20" s="130"/>
      <c r="K20" s="99"/>
    </row>
    <row r="21" spans="1:11" s="46" customFormat="1" ht="45" customHeight="1" x14ac:dyDescent="0.3">
      <c r="A21" s="56" t="s">
        <v>38</v>
      </c>
      <c r="B21" s="72" t="s">
        <v>34</v>
      </c>
      <c r="C21" s="43"/>
      <c r="D21" s="43"/>
      <c r="E21" s="43"/>
      <c r="F21" s="43"/>
      <c r="G21" s="43"/>
      <c r="H21" s="44"/>
      <c r="I21" s="69"/>
      <c r="J21" s="60"/>
      <c r="K21" s="73" t="s">
        <v>54</v>
      </c>
    </row>
    <row r="22" spans="1:11" s="46" customFormat="1" ht="45" customHeight="1" x14ac:dyDescent="0.3">
      <c r="A22" s="56" t="s">
        <v>51</v>
      </c>
      <c r="B22" s="72" t="s">
        <v>34</v>
      </c>
      <c r="C22" s="40"/>
      <c r="D22" s="40"/>
      <c r="E22" s="40"/>
      <c r="F22" s="40"/>
      <c r="G22" s="40"/>
      <c r="H22" s="47"/>
      <c r="I22" s="63">
        <v>89900</v>
      </c>
      <c r="J22" s="53">
        <v>0</v>
      </c>
      <c r="K22" s="74"/>
    </row>
    <row r="23" spans="1:11" s="46" customFormat="1" ht="45" customHeight="1" x14ac:dyDescent="0.3">
      <c r="A23" s="70" t="s">
        <v>27</v>
      </c>
      <c r="B23" s="72" t="s">
        <v>34</v>
      </c>
      <c r="C23" s="40"/>
      <c r="D23" s="40"/>
      <c r="E23" s="40"/>
      <c r="F23" s="40"/>
      <c r="G23" s="40"/>
      <c r="H23" s="47"/>
      <c r="I23" s="63">
        <v>38000</v>
      </c>
      <c r="J23" s="50">
        <v>0</v>
      </c>
      <c r="K23" s="74"/>
    </row>
    <row r="24" spans="1:11" s="46" customFormat="1" ht="45" customHeight="1" x14ac:dyDescent="0.3">
      <c r="A24" s="70" t="s">
        <v>50</v>
      </c>
      <c r="B24" s="72" t="s">
        <v>34</v>
      </c>
      <c r="C24" s="40"/>
      <c r="D24" s="40"/>
      <c r="E24" s="40"/>
      <c r="F24" s="40"/>
      <c r="G24" s="40"/>
      <c r="H24" s="47"/>
      <c r="I24" s="63">
        <v>76637</v>
      </c>
      <c r="J24" s="50">
        <v>0</v>
      </c>
      <c r="K24" s="74"/>
    </row>
    <row r="25" spans="1:11" s="46" customFormat="1" ht="45" customHeight="1" x14ac:dyDescent="0.3">
      <c r="A25" s="56" t="s">
        <v>21</v>
      </c>
      <c r="B25" s="75" t="s">
        <v>15</v>
      </c>
      <c r="C25" s="57">
        <v>55000</v>
      </c>
      <c r="D25" s="57">
        <v>76800</v>
      </c>
      <c r="E25" s="57">
        <v>13750</v>
      </c>
      <c r="F25" s="57">
        <v>11000</v>
      </c>
      <c r="G25" s="54">
        <v>10000</v>
      </c>
      <c r="H25" s="55">
        <v>30000</v>
      </c>
      <c r="I25" s="65">
        <f>SUM(C25:H25)</f>
        <v>196550</v>
      </c>
      <c r="J25" s="50">
        <v>195550</v>
      </c>
      <c r="K25" s="74" t="s">
        <v>43</v>
      </c>
    </row>
    <row r="26" spans="1:11" s="46" customFormat="1" ht="45" customHeight="1" x14ac:dyDescent="0.3">
      <c r="A26" s="56" t="s">
        <v>36</v>
      </c>
      <c r="B26" s="76" t="s">
        <v>15</v>
      </c>
      <c r="C26" s="41">
        <v>15000</v>
      </c>
      <c r="D26" s="41">
        <v>25000</v>
      </c>
      <c r="E26" s="41">
        <v>10000</v>
      </c>
      <c r="F26" s="41">
        <v>10000</v>
      </c>
      <c r="G26" s="41">
        <v>15000</v>
      </c>
      <c r="H26" s="41">
        <v>10000</v>
      </c>
      <c r="I26" s="63">
        <f>SUM(C26:H26)</f>
        <v>85000</v>
      </c>
      <c r="J26" s="50">
        <v>85000</v>
      </c>
      <c r="K26" s="74" t="s">
        <v>42</v>
      </c>
    </row>
    <row r="27" spans="1:11" ht="45" customHeight="1" x14ac:dyDescent="0.3">
      <c r="A27" s="56" t="s">
        <v>37</v>
      </c>
      <c r="B27" s="76" t="s">
        <v>15</v>
      </c>
      <c r="C27" s="59">
        <v>25000</v>
      </c>
      <c r="D27" s="59">
        <v>30000</v>
      </c>
      <c r="E27" s="59">
        <v>13750</v>
      </c>
      <c r="F27" s="59">
        <v>35000</v>
      </c>
      <c r="G27" s="59">
        <v>15000</v>
      </c>
      <c r="H27" s="59">
        <v>40000</v>
      </c>
      <c r="I27" s="66">
        <f>SUM(C27:H27)</f>
        <v>158750</v>
      </c>
      <c r="J27" s="61">
        <v>158750</v>
      </c>
      <c r="K27" s="74" t="s">
        <v>42</v>
      </c>
    </row>
    <row r="28" spans="1:11" s="46" customFormat="1" ht="45" customHeight="1" x14ac:dyDescent="0.3">
      <c r="A28" s="56" t="s">
        <v>29</v>
      </c>
      <c r="B28" s="77" t="s">
        <v>15</v>
      </c>
      <c r="C28" s="41"/>
      <c r="D28" s="41"/>
      <c r="E28" s="41"/>
      <c r="F28" s="41">
        <v>14018</v>
      </c>
      <c r="G28" s="45">
        <v>110098</v>
      </c>
      <c r="H28" s="41">
        <v>6896</v>
      </c>
      <c r="I28" s="63">
        <f>SUM(F28:H28)</f>
        <v>131012</v>
      </c>
      <c r="J28" s="50">
        <v>131012</v>
      </c>
      <c r="K28" s="74" t="s">
        <v>43</v>
      </c>
    </row>
    <row r="29" spans="1:11" s="46" customFormat="1" ht="45" customHeight="1" x14ac:dyDescent="0.3">
      <c r="A29" s="85" t="s">
        <v>45</v>
      </c>
      <c r="B29" s="82"/>
      <c r="C29" s="55"/>
      <c r="D29" s="55"/>
      <c r="E29" s="55"/>
      <c r="F29" s="55"/>
      <c r="G29" s="4">
        <v>10000</v>
      </c>
      <c r="H29" s="64"/>
      <c r="I29" s="64">
        <v>10000</v>
      </c>
      <c r="J29" s="58">
        <v>10000</v>
      </c>
      <c r="K29" s="83" t="s">
        <v>43</v>
      </c>
    </row>
    <row r="30" spans="1:11" s="46" customFormat="1" ht="45" customHeight="1" thickBot="1" x14ac:dyDescent="0.35">
      <c r="A30" s="71" t="s">
        <v>20</v>
      </c>
      <c r="B30" s="78"/>
      <c r="C30" s="48">
        <f t="shared" ref="C30:H30" si="0">SUM(C25:C29)</f>
        <v>95000</v>
      </c>
      <c r="D30" s="48">
        <f t="shared" si="0"/>
        <v>131800</v>
      </c>
      <c r="E30" s="48">
        <f t="shared" si="0"/>
        <v>37500</v>
      </c>
      <c r="F30" s="48">
        <f t="shared" si="0"/>
        <v>70018</v>
      </c>
      <c r="G30" s="48">
        <f t="shared" si="0"/>
        <v>160098</v>
      </c>
      <c r="H30" s="49">
        <f t="shared" si="0"/>
        <v>86896</v>
      </c>
      <c r="I30" s="79">
        <f>SUM(I22:I29)</f>
        <v>785849</v>
      </c>
      <c r="J30" s="80">
        <f>SUM(J22:J29)</f>
        <v>580312</v>
      </c>
      <c r="K30" s="81"/>
    </row>
    <row r="31" spans="1:11" s="46" customFormat="1" ht="40" customHeight="1" thickBot="1" x14ac:dyDescent="0.35">
      <c r="A31" s="132"/>
      <c r="B31" s="24"/>
      <c r="C31" s="133"/>
      <c r="D31" s="133"/>
      <c r="E31" s="133"/>
      <c r="F31" s="133"/>
      <c r="G31" s="133"/>
      <c r="H31" s="133"/>
      <c r="I31" s="134"/>
      <c r="J31" s="134"/>
      <c r="K31" s="131"/>
    </row>
    <row r="32" spans="1:11" s="3" customFormat="1" ht="36" customHeight="1" thickBot="1" x14ac:dyDescent="0.35">
      <c r="A32" s="145" t="s">
        <v>53</v>
      </c>
      <c r="B32" s="146"/>
      <c r="D32" s="5"/>
      <c r="E32" s="5"/>
    </row>
    <row r="33" spans="1:11" ht="40" customHeight="1" thickBot="1" x14ac:dyDescent="0.35">
      <c r="A33" s="86" t="s">
        <v>23</v>
      </c>
      <c r="B33" s="87"/>
      <c r="C33" s="84"/>
      <c r="D33" s="19"/>
      <c r="E33" s="19"/>
      <c r="F33" s="20"/>
      <c r="G33" s="20"/>
      <c r="H33" s="20"/>
      <c r="I33" s="20"/>
      <c r="J33" s="20"/>
    </row>
    <row r="34" spans="1:11" ht="47" customHeight="1" x14ac:dyDescent="0.3">
      <c r="A34" s="94" t="s">
        <v>0</v>
      </c>
      <c r="B34" s="96" t="s">
        <v>1</v>
      </c>
      <c r="C34" s="29" t="s">
        <v>2</v>
      </c>
      <c r="D34" s="29" t="s">
        <v>3</v>
      </c>
      <c r="E34" s="29" t="s">
        <v>4</v>
      </c>
      <c r="F34" s="29" t="s">
        <v>5</v>
      </c>
      <c r="G34" s="29" t="s">
        <v>6</v>
      </c>
      <c r="H34" s="67" t="s">
        <v>7</v>
      </c>
      <c r="I34" s="127" t="s">
        <v>16</v>
      </c>
      <c r="J34" s="129" t="s">
        <v>28</v>
      </c>
      <c r="K34" s="98" t="s">
        <v>41</v>
      </c>
    </row>
    <row r="35" spans="1:11" ht="78" customHeight="1" thickBot="1" x14ac:dyDescent="0.35">
      <c r="A35" s="95"/>
      <c r="B35" s="97"/>
      <c r="C35" s="21" t="s">
        <v>8</v>
      </c>
      <c r="D35" s="21" t="s">
        <v>9</v>
      </c>
      <c r="E35" s="21" t="s">
        <v>10</v>
      </c>
      <c r="F35" s="21" t="s">
        <v>30</v>
      </c>
      <c r="G35" s="21" t="s">
        <v>31</v>
      </c>
      <c r="H35" s="68" t="s">
        <v>32</v>
      </c>
      <c r="I35" s="128"/>
      <c r="J35" s="130"/>
      <c r="K35" s="99"/>
    </row>
    <row r="36" spans="1:11" s="46" customFormat="1" ht="45" customHeight="1" x14ac:dyDescent="0.3">
      <c r="A36" s="56" t="s">
        <v>48</v>
      </c>
      <c r="B36" s="72" t="s">
        <v>34</v>
      </c>
      <c r="C36" s="43"/>
      <c r="D36" s="43"/>
      <c r="E36" s="43"/>
      <c r="F36" s="43"/>
      <c r="G36" s="43"/>
      <c r="H36" s="44"/>
      <c r="I36" s="69"/>
      <c r="J36" s="60"/>
      <c r="K36" s="73"/>
    </row>
    <row r="37" spans="1:11" s="46" customFormat="1" ht="45" customHeight="1" x14ac:dyDescent="0.3">
      <c r="A37" s="135" t="s">
        <v>49</v>
      </c>
      <c r="B37" s="72" t="s">
        <v>34</v>
      </c>
      <c r="C37" s="138">
        <v>65000</v>
      </c>
      <c r="D37" s="40"/>
      <c r="E37" s="138">
        <v>16250</v>
      </c>
      <c r="F37" s="40">
        <v>0</v>
      </c>
      <c r="G37" s="139">
        <v>8000</v>
      </c>
      <c r="H37" s="47"/>
      <c r="I37" s="63">
        <f>SUM(C37:H37)</f>
        <v>89250</v>
      </c>
      <c r="J37" s="140">
        <v>50000</v>
      </c>
      <c r="K37" s="74" t="s">
        <v>55</v>
      </c>
    </row>
    <row r="38" spans="1:11" s="46" customFormat="1" ht="45" customHeight="1" x14ac:dyDescent="0.3">
      <c r="A38" s="70" t="s">
        <v>27</v>
      </c>
      <c r="B38" s="72" t="s">
        <v>34</v>
      </c>
      <c r="C38" s="138">
        <v>20000</v>
      </c>
      <c r="D38" s="40"/>
      <c r="E38" s="138">
        <v>5000</v>
      </c>
      <c r="F38" s="40">
        <v>5000</v>
      </c>
      <c r="G38" s="40"/>
      <c r="H38" s="47"/>
      <c r="I38" s="63">
        <f>SUM(C38:H38)</f>
        <v>30000</v>
      </c>
      <c r="J38" s="50">
        <v>17000</v>
      </c>
      <c r="K38" s="74" t="s">
        <v>55</v>
      </c>
    </row>
    <row r="39" spans="1:11" s="46" customFormat="1" ht="45" customHeight="1" x14ac:dyDescent="0.3">
      <c r="A39" s="70" t="s">
        <v>50</v>
      </c>
      <c r="B39" s="72" t="s">
        <v>34</v>
      </c>
      <c r="C39" s="40">
        <v>29432</v>
      </c>
      <c r="E39" s="40">
        <v>7358.09</v>
      </c>
      <c r="F39" s="40">
        <v>2000</v>
      </c>
      <c r="G39" s="40">
        <v>2000</v>
      </c>
      <c r="H39" s="47"/>
      <c r="I39" s="63">
        <f>SUM(C39:H39)</f>
        <v>40790.089999999997</v>
      </c>
      <c r="J39" s="50">
        <v>40790</v>
      </c>
      <c r="K39" s="74" t="s">
        <v>43</v>
      </c>
    </row>
    <row r="40" spans="1:11" s="46" customFormat="1" ht="45" customHeight="1" x14ac:dyDescent="0.3">
      <c r="A40" s="56" t="s">
        <v>52</v>
      </c>
      <c r="B40" s="75" t="s">
        <v>15</v>
      </c>
      <c r="C40" s="57">
        <v>8000</v>
      </c>
      <c r="D40" s="57"/>
      <c r="E40" s="57">
        <v>2000</v>
      </c>
      <c r="F40" s="57"/>
      <c r="G40" s="54"/>
      <c r="H40" s="55"/>
      <c r="I40" s="65">
        <f>SUM(C40:H40)</f>
        <v>10000</v>
      </c>
      <c r="J40" s="50">
        <v>10000</v>
      </c>
      <c r="K40" s="74" t="s">
        <v>43</v>
      </c>
    </row>
    <row r="41" spans="1:11" s="46" customFormat="1" ht="45" customHeight="1" x14ac:dyDescent="0.3">
      <c r="A41" s="56" t="s">
        <v>36</v>
      </c>
      <c r="B41" s="76" t="s">
        <v>15</v>
      </c>
      <c r="C41" s="41"/>
      <c r="D41" s="41"/>
      <c r="E41" s="41"/>
      <c r="F41" s="137">
        <v>25000</v>
      </c>
      <c r="G41" s="136">
        <v>10000</v>
      </c>
      <c r="H41" s="136">
        <v>2000</v>
      </c>
      <c r="I41" s="63">
        <f>SUM(C41:H41)</f>
        <v>37000</v>
      </c>
      <c r="J41" s="50">
        <v>24024</v>
      </c>
      <c r="K41" s="74" t="s">
        <v>55</v>
      </c>
    </row>
    <row r="42" spans="1:11" s="46" customFormat="1" ht="40" customHeight="1" thickBot="1" x14ac:dyDescent="0.35">
      <c r="A42" s="71" t="s">
        <v>20</v>
      </c>
      <c r="B42" s="78"/>
      <c r="C42" s="48">
        <f t="shared" ref="C42:H43" si="1">SUM(C37:C41)</f>
        <v>122432</v>
      </c>
      <c r="D42" s="48">
        <f t="shared" si="1"/>
        <v>0</v>
      </c>
      <c r="E42" s="48">
        <f t="shared" si="1"/>
        <v>30608.09</v>
      </c>
      <c r="F42" s="48">
        <f t="shared" si="1"/>
        <v>32000</v>
      </c>
      <c r="G42" s="48">
        <f t="shared" si="1"/>
        <v>20000</v>
      </c>
      <c r="H42" s="49">
        <f t="shared" si="1"/>
        <v>2000</v>
      </c>
      <c r="I42" s="79">
        <f>SUM(I34:I41)</f>
        <v>207040.09</v>
      </c>
      <c r="J42" s="80">
        <f>SUM(J37:J41)</f>
        <v>141814</v>
      </c>
      <c r="K42" s="81"/>
    </row>
    <row r="43" spans="1:11" s="46" customFormat="1" ht="40" customHeight="1" x14ac:dyDescent="0.3">
      <c r="A43" s="132"/>
      <c r="B43" s="24"/>
      <c r="C43" s="133"/>
      <c r="D43" s="133"/>
      <c r="E43" s="133"/>
      <c r="F43" s="133"/>
      <c r="G43" s="133"/>
      <c r="H43" s="133"/>
      <c r="I43" s="134"/>
      <c r="J43" s="134"/>
      <c r="K43" s="131"/>
    </row>
    <row r="44" spans="1:11" s="3" customFormat="1" ht="40" customHeight="1" thickBot="1" x14ac:dyDescent="0.35">
      <c r="A44" s="23"/>
      <c r="B44" s="24"/>
      <c r="C44" s="25"/>
      <c r="D44" s="25"/>
      <c r="E44" s="25"/>
      <c r="F44" s="25"/>
      <c r="G44" s="25"/>
      <c r="H44" s="26"/>
      <c r="I44" s="27"/>
      <c r="J44" s="141" t="s">
        <v>11</v>
      </c>
    </row>
    <row r="45" spans="1:11" s="3" customFormat="1" ht="40" customHeight="1" thickBot="1" x14ac:dyDescent="0.35">
      <c r="A45" s="86" t="s">
        <v>13</v>
      </c>
      <c r="B45" s="87"/>
      <c r="C45" s="29" t="s">
        <v>2</v>
      </c>
      <c r="D45" s="29" t="s">
        <v>3</v>
      </c>
      <c r="E45" s="29" t="s">
        <v>4</v>
      </c>
      <c r="F45" s="29" t="s">
        <v>5</v>
      </c>
      <c r="G45" s="29" t="s">
        <v>6</v>
      </c>
      <c r="H45" s="30" t="s">
        <v>7</v>
      </c>
      <c r="I45" s="31" t="s">
        <v>28</v>
      </c>
      <c r="J45" s="9"/>
    </row>
    <row r="46" spans="1:11" s="3" customFormat="1" ht="40" customHeight="1" x14ac:dyDescent="0.3">
      <c r="A46" s="15" t="s">
        <v>44</v>
      </c>
      <c r="B46" s="16"/>
      <c r="C46" s="17">
        <v>112000</v>
      </c>
      <c r="D46" s="18"/>
      <c r="E46" s="18">
        <v>40000</v>
      </c>
      <c r="F46" s="18"/>
      <c r="G46" s="18"/>
      <c r="H46" s="18"/>
      <c r="I46" s="33">
        <f>SUM(C46:H46)</f>
        <v>152000</v>
      </c>
      <c r="J46" s="22"/>
    </row>
    <row r="47" spans="1:11" s="3" customFormat="1" ht="40" customHeight="1" x14ac:dyDescent="0.3">
      <c r="A47" s="10" t="s">
        <v>33</v>
      </c>
      <c r="B47" s="2"/>
      <c r="C47" s="6"/>
      <c r="D47" s="6"/>
      <c r="E47" s="6"/>
      <c r="F47" s="6"/>
      <c r="G47" s="4">
        <v>75000</v>
      </c>
      <c r="H47" s="6"/>
      <c r="I47" s="34">
        <f>SUM(C47:H47)</f>
        <v>75000</v>
      </c>
      <c r="J47" s="22"/>
    </row>
    <row r="48" spans="1:11" s="3" customFormat="1" ht="40" customHeight="1" x14ac:dyDescent="0.3">
      <c r="A48" s="10" t="s">
        <v>14</v>
      </c>
      <c r="B48" s="2"/>
      <c r="C48" s="6"/>
      <c r="D48" s="6"/>
      <c r="E48" s="6"/>
      <c r="F48" s="6"/>
      <c r="G48" s="4"/>
      <c r="H48" s="6"/>
      <c r="I48" s="62">
        <v>49954</v>
      </c>
      <c r="J48" s="22"/>
    </row>
    <row r="49" spans="1:10" s="3" customFormat="1" ht="40" customHeight="1" thickBot="1" x14ac:dyDescent="0.35">
      <c r="A49" s="35" t="s">
        <v>20</v>
      </c>
      <c r="B49" s="36"/>
      <c r="C49" s="11">
        <f>SUM(C46:C48)</f>
        <v>112000</v>
      </c>
      <c r="D49" s="11">
        <f>SUM(D46:D48)</f>
        <v>0</v>
      </c>
      <c r="E49" s="11">
        <f>SUM(E46:E48)</f>
        <v>40000</v>
      </c>
      <c r="F49" s="11"/>
      <c r="G49" s="37">
        <f>SUM(G46:G48)</f>
        <v>75000</v>
      </c>
      <c r="H49" s="11"/>
      <c r="I49" s="52">
        <f>SUM(I46:I48)</f>
        <v>276954</v>
      </c>
      <c r="J49" s="22"/>
    </row>
    <row r="50" spans="1:10" ht="40" customHeight="1" x14ac:dyDescent="0.3"/>
    <row r="51" spans="1:10" ht="40" customHeight="1" x14ac:dyDescent="0.3"/>
    <row r="52" spans="1:10" ht="40" customHeight="1" x14ac:dyDescent="0.3"/>
    <row r="53" spans="1:10" ht="40" customHeight="1" x14ac:dyDescent="0.3"/>
    <row r="54" spans="1:10" ht="40" customHeight="1" x14ac:dyDescent="0.3"/>
    <row r="55" spans="1:10" ht="40" customHeight="1" x14ac:dyDescent="0.3"/>
    <row r="56" spans="1:10" ht="40" customHeight="1" x14ac:dyDescent="0.3"/>
    <row r="57" spans="1:10" ht="40" customHeight="1" x14ac:dyDescent="0.3"/>
    <row r="58" spans="1:10" ht="40" customHeight="1" x14ac:dyDescent="0.3"/>
    <row r="59" spans="1:10" ht="40" customHeight="1" x14ac:dyDescent="0.3"/>
    <row r="60" spans="1:10" ht="40" customHeight="1" x14ac:dyDescent="0.3"/>
    <row r="61" spans="1:10" ht="40" customHeight="1" x14ac:dyDescent="0.3"/>
    <row r="62" spans="1:10" ht="40" customHeight="1" x14ac:dyDescent="0.3"/>
    <row r="63" spans="1:10" ht="40" customHeight="1" x14ac:dyDescent="0.3"/>
    <row r="64" spans="1:10" ht="40" customHeight="1" x14ac:dyDescent="0.3"/>
    <row r="65" ht="40" customHeight="1" x14ac:dyDescent="0.3"/>
    <row r="66" ht="40" customHeight="1" x14ac:dyDescent="0.3"/>
    <row r="67" ht="40" customHeight="1" x14ac:dyDescent="0.3"/>
    <row r="68" ht="40" customHeight="1" x14ac:dyDescent="0.3"/>
    <row r="69" ht="40" customHeight="1" x14ac:dyDescent="0.3"/>
    <row r="70" ht="40" customHeight="1" x14ac:dyDescent="0.3"/>
    <row r="71" ht="40" customHeight="1" x14ac:dyDescent="0.3"/>
    <row r="72" ht="40" customHeight="1" x14ac:dyDescent="0.3"/>
    <row r="73" ht="40" customHeight="1" x14ac:dyDescent="0.3"/>
    <row r="74" ht="40" customHeight="1" x14ac:dyDescent="0.3"/>
    <row r="75" ht="40" customHeight="1" x14ac:dyDescent="0.3"/>
    <row r="76" ht="40" customHeight="1" x14ac:dyDescent="0.3"/>
    <row r="77" ht="40" customHeight="1" x14ac:dyDescent="0.3"/>
    <row r="78" ht="40" customHeight="1" x14ac:dyDescent="0.3"/>
    <row r="79" ht="40" customHeight="1" x14ac:dyDescent="0.3"/>
    <row r="80" ht="40" customHeight="1" x14ac:dyDescent="0.3"/>
    <row r="81" ht="40" customHeight="1" x14ac:dyDescent="0.3"/>
    <row r="82" ht="40" customHeight="1" x14ac:dyDescent="0.3"/>
    <row r="83" ht="40" customHeight="1" x14ac:dyDescent="0.3"/>
    <row r="84" ht="40" customHeight="1" x14ac:dyDescent="0.3"/>
    <row r="85" ht="40" customHeight="1" x14ac:dyDescent="0.3"/>
    <row r="86" ht="40" customHeight="1" x14ac:dyDescent="0.3"/>
    <row r="87" ht="40" customHeight="1" x14ac:dyDescent="0.3"/>
    <row r="88" ht="40" customHeight="1" x14ac:dyDescent="0.3"/>
    <row r="89" ht="40" customHeight="1" x14ac:dyDescent="0.3"/>
    <row r="90" ht="40" customHeight="1" x14ac:dyDescent="0.3"/>
    <row r="91" ht="40" customHeight="1" x14ac:dyDescent="0.3"/>
    <row r="92" ht="40" customHeight="1" x14ac:dyDescent="0.3"/>
    <row r="93" ht="40" customHeight="1" x14ac:dyDescent="0.3"/>
    <row r="94" ht="40" customHeight="1" x14ac:dyDescent="0.3"/>
    <row r="95" ht="40" customHeight="1" x14ac:dyDescent="0.3"/>
    <row r="96" ht="40" customHeight="1" x14ac:dyDescent="0.3"/>
    <row r="97" ht="40" customHeight="1" x14ac:dyDescent="0.3"/>
    <row r="98" ht="40" customHeight="1" x14ac:dyDescent="0.3"/>
    <row r="99" ht="40" customHeight="1" x14ac:dyDescent="0.3"/>
    <row r="100" ht="40" customHeight="1" x14ac:dyDescent="0.3"/>
    <row r="101" ht="40" customHeight="1" x14ac:dyDescent="0.3"/>
    <row r="102" ht="40" customHeight="1" x14ac:dyDescent="0.3"/>
    <row r="103" ht="40" customHeight="1" x14ac:dyDescent="0.3"/>
    <row r="104" ht="40" customHeight="1" x14ac:dyDescent="0.3"/>
    <row r="105" ht="40" customHeight="1" x14ac:dyDescent="0.3"/>
    <row r="106" ht="40" customHeight="1" x14ac:dyDescent="0.3"/>
    <row r="107" ht="40" customHeight="1" x14ac:dyDescent="0.3"/>
    <row r="108" ht="40" customHeight="1" x14ac:dyDescent="0.3"/>
    <row r="109" ht="40" customHeight="1" x14ac:dyDescent="0.3"/>
    <row r="110" ht="40" customHeight="1" x14ac:dyDescent="0.3"/>
    <row r="111" ht="40" customHeight="1" x14ac:dyDescent="0.3"/>
    <row r="112" ht="40" customHeight="1" x14ac:dyDescent="0.3"/>
    <row r="113" ht="40" customHeight="1" x14ac:dyDescent="0.3"/>
    <row r="114" ht="40" customHeight="1" x14ac:dyDescent="0.3"/>
    <row r="115" ht="40" customHeight="1" x14ac:dyDescent="0.3"/>
    <row r="116" ht="40" customHeight="1" x14ac:dyDescent="0.3"/>
    <row r="117" ht="40" customHeight="1" x14ac:dyDescent="0.3"/>
    <row r="118" ht="40" customHeight="1" x14ac:dyDescent="0.3"/>
    <row r="119" ht="40" customHeight="1" x14ac:dyDescent="0.3"/>
    <row r="120" ht="40" customHeight="1" x14ac:dyDescent="0.3"/>
    <row r="121" ht="40" customHeight="1" x14ac:dyDescent="0.3"/>
    <row r="122" ht="40" customHeight="1" x14ac:dyDescent="0.3"/>
    <row r="123" ht="40" customHeight="1" x14ac:dyDescent="0.3"/>
    <row r="124" ht="40" customHeight="1" x14ac:dyDescent="0.3"/>
    <row r="125" ht="40" customHeight="1" x14ac:dyDescent="0.3"/>
    <row r="126" ht="40" customHeight="1" x14ac:dyDescent="0.3"/>
    <row r="127" ht="40" customHeight="1" x14ac:dyDescent="0.3"/>
    <row r="128" ht="40" customHeight="1" x14ac:dyDescent="0.3"/>
    <row r="129" ht="40" customHeight="1" x14ac:dyDescent="0.3"/>
    <row r="130" ht="40" customHeight="1" x14ac:dyDescent="0.3"/>
    <row r="131" ht="40" customHeight="1" x14ac:dyDescent="0.3"/>
  </sheetData>
  <mergeCells count="46">
    <mergeCell ref="G13:H13"/>
    <mergeCell ref="G14:H14"/>
    <mergeCell ref="G15:H15"/>
    <mergeCell ref="G4:H4"/>
    <mergeCell ref="A1:K2"/>
    <mergeCell ref="I34:I35"/>
    <mergeCell ref="J34:J35"/>
    <mergeCell ref="K34:K35"/>
    <mergeCell ref="A32:B32"/>
    <mergeCell ref="G5:H5"/>
    <mergeCell ref="J5:K5"/>
    <mergeCell ref="G6:H6"/>
    <mergeCell ref="J6:K7"/>
    <mergeCell ref="G7:H7"/>
    <mergeCell ref="G8:H8"/>
    <mergeCell ref="J8:K8"/>
    <mergeCell ref="G9:H9"/>
    <mergeCell ref="J9:K13"/>
    <mergeCell ref="G10:H10"/>
    <mergeCell ref="G11:H11"/>
    <mergeCell ref="G12:H12"/>
    <mergeCell ref="K19:K20"/>
    <mergeCell ref="A5:B5"/>
    <mergeCell ref="D5:E5"/>
    <mergeCell ref="A6:B6"/>
    <mergeCell ref="D6:E7"/>
    <mergeCell ref="A7:B7"/>
    <mergeCell ref="A8:B8"/>
    <mergeCell ref="D8:E8"/>
    <mergeCell ref="A9:B9"/>
    <mergeCell ref="D9:E13"/>
    <mergeCell ref="A10:B10"/>
    <mergeCell ref="A11:B11"/>
    <mergeCell ref="A12:B12"/>
    <mergeCell ref="I19:I20"/>
    <mergeCell ref="J19:J20"/>
    <mergeCell ref="A45:B45"/>
    <mergeCell ref="A13:B13"/>
    <mergeCell ref="A14:B14"/>
    <mergeCell ref="A15:B15"/>
    <mergeCell ref="A18:B18"/>
    <mergeCell ref="A19:A20"/>
    <mergeCell ref="B19:B20"/>
    <mergeCell ref="A33:B33"/>
    <mergeCell ref="A34:A35"/>
    <mergeCell ref="B34:B35"/>
  </mergeCells>
  <printOptions horizontalCentered="1"/>
  <pageMargins left="0.25" right="0.25" top="0.25" bottom="0.25" header="0.5" footer="0.5"/>
  <pageSetup scale="31"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YR9 Budget</vt:lpstr>
      <vt:lpstr>Sheet1</vt:lpstr>
      <vt:lpstr>'YR9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2023-09-30T06:54:21Z</dcterms:modified>
  <cp:contentStatus/>
</cp:coreProperties>
</file>